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<sst xmlns="http://schemas.openxmlformats.org/spreadsheetml/2006/main" count="262" uniqueCount="131">
  <si>
    <t/>
  </si>
  <si>
    <t>РЕЕСТР ЗАКУПОК</t>
  </si>
  <si>
    <t>за период с 01.01.2016 по 31.03.2016</t>
  </si>
  <si>
    <t xml:space="preserve">Покупатель: </t>
  </si>
  <si>
    <t>Муниципальное образование Зубочистенский Второй сельсовет</t>
  </si>
  <si>
    <t>Идентификационный номер и код причины постановки на учет налогоплательщика-покупателя:</t>
  </si>
  <si>
    <t>5640006176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</si>
  <si>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</si>
  <si>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</si>
  <si>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</si>
  <si>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</si>
  <si>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</si>
  <si>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</si>
  <si>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</si>
  <si>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</si>
  <si>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</si>
  <si>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</si>
  <si>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</si>
  <si>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</si>
  <si>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</si>
  <si>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</si>
  <si>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</si>
  <si>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</si>
  <si>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</si>
  <si>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</si>
  <si>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</si>
  <si>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</si>
  <si>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</si>
  <si>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ОАО "Ростелеком"</t>
  </si>
  <si>
    <t>Россия, Оренбургская область, г. г.Оренбург Володарского, д.11</t>
  </si>
  <si>
    <t>781</t>
  </si>
  <si>
    <t>11.01.2016</t>
  </si>
  <si>
    <t>услуги связи</t>
  </si>
  <si>
    <t>ООО "Гамаюн"</t>
  </si>
  <si>
    <t>Россия, г. г.Оренбург Пролетарская, д.312, кв.офис1</t>
  </si>
  <si>
    <t>780</t>
  </si>
  <si>
    <t>31.01.2016</t>
  </si>
  <si>
    <t>бензин Регуляр-92</t>
  </si>
  <si>
    <t>110</t>
  </si>
  <si>
    <t>Cовет (Ассоциация) муниципальных образований Оренбургской области</t>
  </si>
  <si>
    <t>Россия, г. г.Оренбург 9января, д.64, кв.каб.802</t>
  </si>
  <si>
    <t>785</t>
  </si>
  <si>
    <t>01.02.2016</t>
  </si>
  <si>
    <t>членские взносы</t>
  </si>
  <si>
    <t>784</t>
  </si>
  <si>
    <t>ОАО"ЭнергосбыТ Плюс"</t>
  </si>
  <si>
    <t>РФ, Оренбургская область, г. г.Оренбург Аксакова, д.3 А</t>
  </si>
  <si>
    <t>788</t>
  </si>
  <si>
    <t>уличное освещение</t>
  </si>
  <si>
    <t>787</t>
  </si>
  <si>
    <t>792</t>
  </si>
  <si>
    <t>132,370</t>
  </si>
  <si>
    <t>ООО ЖКХ "Южное"</t>
  </si>
  <si>
    <t>Россия, Оренбургская область, Переволоцкий р-н село Чесноковка Новая, д.6</t>
  </si>
  <si>
    <t>791</t>
  </si>
  <si>
    <t>теплоснабжение</t>
  </si>
  <si>
    <t>Поволжский филиал ОАО "МегаФон"</t>
  </si>
  <si>
    <t>Россия, г. Москва Кадашевская наб., д.30</t>
  </si>
  <si>
    <t>786</t>
  </si>
  <si>
    <t>10</t>
  </si>
  <si>
    <t>Филиал N 9 общество с ограниченной ответственностью “Информационные системы ” Криста ” в г.Оренбурге</t>
  </si>
  <si>
    <t>г. Оренбург Краснознаменная, д.22, кв.офис 904</t>
  </si>
  <si>
    <t>789</t>
  </si>
  <si>
    <t>Обновление ПП АС Смета</t>
  </si>
  <si>
    <t>11</t>
  </si>
  <si>
    <t>790</t>
  </si>
  <si>
    <t>сопровождение ПП УРМ</t>
  </si>
  <si>
    <t>12</t>
  </si>
  <si>
    <t>Буркеев Галимулла Нагимуллиевич индивидуальный предприниматель,являющийся главой крестьянского (фермерского)хозяйства</t>
  </si>
  <si>
    <t>Россия, Оренбургская область, Переволоцкий р-н село Зубочистка Вторая Новая, д.11</t>
  </si>
  <si>
    <t>783</t>
  </si>
  <si>
    <t>04.02.2016</t>
  </si>
  <si>
    <t>очистка дорог от снега</t>
  </si>
  <si>
    <t>13</t>
  </si>
  <si>
    <t>795</t>
  </si>
  <si>
    <t>01.03.2016</t>
  </si>
  <si>
    <t>14</t>
  </si>
  <si>
    <t>793</t>
  </si>
  <si>
    <t>15</t>
  </si>
  <si>
    <t>794</t>
  </si>
  <si>
    <t>16</t>
  </si>
  <si>
    <t>Индивидуальный предприниматель Резепкина Юлия Викторовна</t>
  </si>
  <si>
    <t>Россия, Оренбургская область, Переволоцкий р-н Ленинская, д.100</t>
  </si>
  <si>
    <t>805</t>
  </si>
  <si>
    <t>02.03.2016</t>
  </si>
  <si>
    <t>файлы</t>
  </si>
  <si>
    <t>100</t>
  </si>
  <si>
    <t>17</t>
  </si>
  <si>
    <t>бумага Снегурочка</t>
  </si>
  <si>
    <t>18</t>
  </si>
  <si>
    <t>скоросшиватель</t>
  </si>
  <si>
    <t>19</t>
  </si>
  <si>
    <t>ручка</t>
  </si>
  <si>
    <t>20</t>
  </si>
  <si>
    <t>скотч</t>
  </si>
  <si>
    <t>47,500</t>
  </si>
  <si>
    <t>21</t>
  </si>
  <si>
    <t>бумага для заметок</t>
  </si>
  <si>
    <t>22</t>
  </si>
  <si>
    <t>"Редакция газеты "Светлый путь"-Переволоцкий филиал ГУП "РИА"Оренбуржье"</t>
  </si>
  <si>
    <t>Оренбургская область, г. г.Оренбург пр-т Братьев Коростелевых, д.4</t>
  </si>
  <si>
    <t>796</t>
  </si>
  <si>
    <t>04.03.2016</t>
  </si>
  <si>
    <t>публикация статьи</t>
  </si>
  <si>
    <t>23</t>
  </si>
  <si>
    <t>803</t>
  </si>
  <si>
    <t>24</t>
  </si>
  <si>
    <t>800</t>
  </si>
  <si>
    <t>10.03.2016</t>
  </si>
  <si>
    <t>25</t>
  </si>
  <si>
    <t>801</t>
  </si>
  <si>
    <t>26</t>
  </si>
  <si>
    <t>799</t>
  </si>
  <si>
    <t>услуги по пожарной безопасности</t>
  </si>
  <si>
    <t>27</t>
  </si>
  <si>
    <t>802</t>
  </si>
  <si>
    <t>15.03.2016</t>
  </si>
  <si>
    <t>28</t>
  </si>
  <si>
    <t>798</t>
  </si>
  <si>
    <t>29</t>
  </si>
  <si>
    <t>804</t>
  </si>
  <si>
    <t>31.03.2016</t>
  </si>
  <si>
    <t>165</t>
  </si>
  <si>
    <t xml:space="preserve">Итого </t>
  </si>
  <si>
    <t>х</t>
  </si>
  <si>
    <t>Главный бухгалтер:</t>
  </si>
  <si>
    <t>Файзуллина Наталья Михайловна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</si>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</sst>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11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2" fillId="2" borderId="8" xfId="0" applyNumberFormat="1" applyAlignment="1">
      <alignment horizontal="center" vertical="top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0" fillId="2" borderId="5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7" fillId="2" borderId="10" xfId="0" applyNumberFormat="1" applyAlignment="1">
      <alignment horizontal="righ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1">
      <selection activeCell="S42" sqref="S42:X42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1</v>
      </c>
      <c r="M1" s="30"/>
      <c r="N1" s="30"/>
      <c r="O1" s="30"/>
      <c r="P1" s="30"/>
      <c r="Q1" s="30"/>
      <c r="R1" s="30"/>
      <c r="S1" s="30"/>
      <c r="T1" s="30"/>
      <c r="U1" s="31" t="s">
        <v>0</v>
      </c>
      <c r="V1" s="31"/>
      <c r="W1" s="31"/>
      <c r="X1" s="31"/>
    </row>
    <row r="2" spans="1:24" s="1" customFormat="1" ht="15.7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1" customFormat="1" ht="13.5" customHeight="1">
      <c r="A3" s="12" t="s">
        <v>3</v>
      </c>
      <c r="B3" s="12"/>
      <c r="C3" s="28" t="s">
        <v>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8" t="s">
        <v>6</v>
      </c>
      <c r="Q4" s="28"/>
      <c r="R4" s="28"/>
      <c r="S4" s="28"/>
      <c r="T4" s="28"/>
      <c r="U4" s="28"/>
      <c r="V4" s="28"/>
      <c r="W4" s="28"/>
      <c r="X4" s="28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5" t="s">
        <v>7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11</v>
      </c>
      <c r="O6" s="25"/>
      <c r="P6" s="25"/>
      <c r="Q6" s="25"/>
      <c r="R6" s="25"/>
      <c r="S6" s="25"/>
      <c r="T6" s="25"/>
      <c r="U6" s="25"/>
      <c r="V6" s="25" t="s">
        <v>15</v>
      </c>
      <c r="W6" s="27" t="s">
        <v>16</v>
      </c>
      <c r="X6" s="27"/>
    </row>
    <row r="7" spans="1:24" s="1" customFormat="1" ht="13.5" customHeight="1">
      <c r="A7" s="25"/>
      <c r="B7" s="26" t="s">
        <v>9</v>
      </c>
      <c r="C7" s="26"/>
      <c r="D7" s="26"/>
      <c r="E7" s="26"/>
      <c r="F7" s="26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5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3" t="s">
        <v>20</v>
      </c>
      <c r="C8" s="23"/>
      <c r="D8" s="23"/>
      <c r="E8" s="23"/>
      <c r="F8" s="23"/>
      <c r="G8" s="24" t="s">
        <v>21</v>
      </c>
      <c r="H8" s="24"/>
      <c r="I8" s="24"/>
      <c r="J8" s="24"/>
      <c r="K8" s="24"/>
      <c r="L8" s="24"/>
      <c r="M8" s="24"/>
      <c r="N8" s="4" t="s">
        <v>22</v>
      </c>
      <c r="O8" s="24" t="s">
        <v>23</v>
      </c>
      <c r="P8" s="24"/>
      <c r="Q8" s="24"/>
      <c r="R8" s="24" t="s">
        <v>24</v>
      </c>
      <c r="S8" s="24"/>
      <c r="T8" s="24"/>
      <c r="U8" s="24"/>
      <c r="V8" s="4" t="s">
        <v>25</v>
      </c>
      <c r="W8" s="4" t="s">
        <v>26</v>
      </c>
      <c r="X8" s="5" t="s">
        <v>27</v>
      </c>
    </row>
    <row r="9" spans="1:24" s="1" customFormat="1" ht="24" customHeight="1">
      <c r="A9" s="6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2" t="s">
        <v>30</v>
      </c>
      <c r="O9" s="21" t="s">
        <v>31</v>
      </c>
      <c r="P9" s="21"/>
      <c r="Q9" s="21"/>
      <c r="R9" s="22">
        <f>738.68</f>
        <v>738.68</v>
      </c>
      <c r="S9" s="22"/>
      <c r="T9" s="22"/>
      <c r="U9" s="22"/>
      <c r="V9" s="6" t="s">
        <v>32</v>
      </c>
      <c r="W9" s="2" t="s">
        <v>19</v>
      </c>
      <c r="X9" s="7">
        <f>738.68</f>
        <v>738.68</v>
      </c>
    </row>
    <row r="10" spans="1:24" s="1" customFormat="1" ht="24" customHeight="1">
      <c r="A10" s="6" t="s">
        <v>20</v>
      </c>
      <c r="B10" s="19" t="s">
        <v>33</v>
      </c>
      <c r="C10" s="19"/>
      <c r="D10" s="19"/>
      <c r="E10" s="19"/>
      <c r="F10" s="19"/>
      <c r="G10" s="20" t="s">
        <v>34</v>
      </c>
      <c r="H10" s="20"/>
      <c r="I10" s="20"/>
      <c r="J10" s="20"/>
      <c r="K10" s="20"/>
      <c r="L10" s="20"/>
      <c r="M10" s="20"/>
      <c r="N10" s="2" t="s">
        <v>35</v>
      </c>
      <c r="O10" s="21" t="s">
        <v>36</v>
      </c>
      <c r="P10" s="21"/>
      <c r="Q10" s="21"/>
      <c r="R10" s="22">
        <f>3641</f>
        <v>3641</v>
      </c>
      <c r="S10" s="22"/>
      <c r="T10" s="22"/>
      <c r="U10" s="22"/>
      <c r="V10" s="6" t="s">
        <v>37</v>
      </c>
      <c r="W10" s="2" t="s">
        <v>38</v>
      </c>
      <c r="X10" s="7">
        <f>33.1</f>
        <v>33.1</v>
      </c>
    </row>
    <row r="11" spans="1:24" s="1" customFormat="1" ht="24" customHeight="1">
      <c r="A11" s="6" t="s">
        <v>21</v>
      </c>
      <c r="B11" s="19" t="s">
        <v>39</v>
      </c>
      <c r="C11" s="19"/>
      <c r="D11" s="19"/>
      <c r="E11" s="19"/>
      <c r="F11" s="19"/>
      <c r="G11" s="20" t="s">
        <v>40</v>
      </c>
      <c r="H11" s="20"/>
      <c r="I11" s="20"/>
      <c r="J11" s="20"/>
      <c r="K11" s="20"/>
      <c r="L11" s="20"/>
      <c r="M11" s="20"/>
      <c r="N11" s="2" t="s">
        <v>41</v>
      </c>
      <c r="O11" s="21" t="s">
        <v>42</v>
      </c>
      <c r="P11" s="21"/>
      <c r="Q11" s="21"/>
      <c r="R11" s="22">
        <f>743</f>
        <v>743</v>
      </c>
      <c r="S11" s="22"/>
      <c r="T11" s="22"/>
      <c r="U11" s="22"/>
      <c r="V11" s="6" t="s">
        <v>43</v>
      </c>
      <c r="W11" s="2" t="s">
        <v>19</v>
      </c>
      <c r="X11" s="7">
        <f>743</f>
        <v>743</v>
      </c>
    </row>
    <row r="12" spans="1:24" s="1" customFormat="1" ht="24" customHeight="1">
      <c r="A12" s="6" t="s">
        <v>22</v>
      </c>
      <c r="B12" s="19" t="s">
        <v>28</v>
      </c>
      <c r="C12" s="19"/>
      <c r="D12" s="19"/>
      <c r="E12" s="19"/>
      <c r="F12" s="19"/>
      <c r="G12" s="20" t="s">
        <v>29</v>
      </c>
      <c r="H12" s="20"/>
      <c r="I12" s="20"/>
      <c r="J12" s="20"/>
      <c r="K12" s="20"/>
      <c r="L12" s="20"/>
      <c r="M12" s="20"/>
      <c r="N12" s="2" t="s">
        <v>44</v>
      </c>
      <c r="O12" s="21" t="s">
        <v>42</v>
      </c>
      <c r="P12" s="21"/>
      <c r="Q12" s="21"/>
      <c r="R12" s="22">
        <f>632.48</f>
        <v>632.48</v>
      </c>
      <c r="S12" s="22"/>
      <c r="T12" s="22"/>
      <c r="U12" s="22"/>
      <c r="V12" s="6" t="s">
        <v>32</v>
      </c>
      <c r="W12" s="2" t="s">
        <v>19</v>
      </c>
      <c r="X12" s="7">
        <f>632.48</f>
        <v>632.48</v>
      </c>
    </row>
    <row r="13" spans="1:24" s="1" customFormat="1" ht="24" customHeight="1">
      <c r="A13" s="6" t="s">
        <v>23</v>
      </c>
      <c r="B13" s="19" t="s">
        <v>45</v>
      </c>
      <c r="C13" s="19"/>
      <c r="D13" s="19"/>
      <c r="E13" s="19"/>
      <c r="F13" s="19"/>
      <c r="G13" s="20" t="s">
        <v>46</v>
      </c>
      <c r="H13" s="20"/>
      <c r="I13" s="20"/>
      <c r="J13" s="20"/>
      <c r="K13" s="20"/>
      <c r="L13" s="20"/>
      <c r="M13" s="20"/>
      <c r="N13" s="2" t="s">
        <v>47</v>
      </c>
      <c r="O13" s="21" t="s">
        <v>42</v>
      </c>
      <c r="P13" s="21"/>
      <c r="Q13" s="21"/>
      <c r="R13" s="22">
        <f>23776.63</f>
        <v>23776.63</v>
      </c>
      <c r="S13" s="22"/>
      <c r="T13" s="22"/>
      <c r="U13" s="22"/>
      <c r="V13" s="6" t="s">
        <v>48</v>
      </c>
      <c r="W13" s="2" t="s">
        <v>19</v>
      </c>
      <c r="X13" s="7">
        <f>23776.63</f>
        <v>23776.63</v>
      </c>
    </row>
    <row r="14" spans="1:24" s="1" customFormat="1" ht="24" customHeight="1">
      <c r="A14" s="6" t="s">
        <v>24</v>
      </c>
      <c r="B14" s="19" t="s">
        <v>45</v>
      </c>
      <c r="C14" s="19"/>
      <c r="D14" s="19"/>
      <c r="E14" s="19"/>
      <c r="F14" s="19"/>
      <c r="G14" s="20" t="s">
        <v>46</v>
      </c>
      <c r="H14" s="20"/>
      <c r="I14" s="20"/>
      <c r="J14" s="20"/>
      <c r="K14" s="20"/>
      <c r="L14" s="20"/>
      <c r="M14" s="20"/>
      <c r="N14" s="2" t="s">
        <v>49</v>
      </c>
      <c r="O14" s="21" t="s">
        <v>42</v>
      </c>
      <c r="P14" s="21"/>
      <c r="Q14" s="21"/>
      <c r="R14" s="22">
        <f>24323.3</f>
        <v>24323.3</v>
      </c>
      <c r="S14" s="22"/>
      <c r="T14" s="22"/>
      <c r="U14" s="22"/>
      <c r="V14" s="6" t="s">
        <v>48</v>
      </c>
      <c r="W14" s="2" t="s">
        <v>19</v>
      </c>
      <c r="X14" s="7">
        <f>24323.3</f>
        <v>24323.3</v>
      </c>
    </row>
    <row r="15" spans="1:24" s="1" customFormat="1" ht="24" customHeight="1">
      <c r="A15" s="6" t="s">
        <v>25</v>
      </c>
      <c r="B15" s="19" t="s">
        <v>33</v>
      </c>
      <c r="C15" s="19"/>
      <c r="D15" s="19"/>
      <c r="E15" s="19"/>
      <c r="F15" s="19"/>
      <c r="G15" s="20" t="s">
        <v>34</v>
      </c>
      <c r="H15" s="20"/>
      <c r="I15" s="20"/>
      <c r="J15" s="20"/>
      <c r="K15" s="20"/>
      <c r="L15" s="20"/>
      <c r="M15" s="20"/>
      <c r="N15" s="2" t="s">
        <v>50</v>
      </c>
      <c r="O15" s="21" t="s">
        <v>42</v>
      </c>
      <c r="P15" s="21"/>
      <c r="Q15" s="21"/>
      <c r="R15" s="22">
        <f>4381.45</f>
        <v>4381.45</v>
      </c>
      <c r="S15" s="22"/>
      <c r="T15" s="22"/>
      <c r="U15" s="22"/>
      <c r="V15" s="6" t="s">
        <v>37</v>
      </c>
      <c r="W15" s="2" t="s">
        <v>51</v>
      </c>
      <c r="X15" s="7">
        <f>33.1</f>
        <v>33.1</v>
      </c>
    </row>
    <row r="16" spans="1:24" s="1" customFormat="1" ht="33.75" customHeight="1">
      <c r="A16" s="6" t="s">
        <v>26</v>
      </c>
      <c r="B16" s="19" t="s">
        <v>52</v>
      </c>
      <c r="C16" s="19"/>
      <c r="D16" s="19"/>
      <c r="E16" s="19"/>
      <c r="F16" s="19"/>
      <c r="G16" s="20" t="s">
        <v>53</v>
      </c>
      <c r="H16" s="20"/>
      <c r="I16" s="20"/>
      <c r="J16" s="20"/>
      <c r="K16" s="20"/>
      <c r="L16" s="20"/>
      <c r="M16" s="20"/>
      <c r="N16" s="2" t="s">
        <v>54</v>
      </c>
      <c r="O16" s="21" t="s">
        <v>42</v>
      </c>
      <c r="P16" s="21"/>
      <c r="Q16" s="21"/>
      <c r="R16" s="22">
        <f>450</f>
        <v>450</v>
      </c>
      <c r="S16" s="22"/>
      <c r="T16" s="22"/>
      <c r="U16" s="22"/>
      <c r="V16" s="6" t="s">
        <v>55</v>
      </c>
      <c r="W16" s="2" t="s">
        <v>19</v>
      </c>
      <c r="X16" s="7">
        <f>450</f>
        <v>450</v>
      </c>
    </row>
    <row r="17" spans="1:24" s="1" customFormat="1" ht="24" customHeight="1">
      <c r="A17" s="6" t="s">
        <v>27</v>
      </c>
      <c r="B17" s="19" t="s">
        <v>56</v>
      </c>
      <c r="C17" s="19"/>
      <c r="D17" s="19"/>
      <c r="E17" s="19"/>
      <c r="F17" s="19"/>
      <c r="G17" s="20" t="s">
        <v>57</v>
      </c>
      <c r="H17" s="20"/>
      <c r="I17" s="20"/>
      <c r="J17" s="20"/>
      <c r="K17" s="20"/>
      <c r="L17" s="20"/>
      <c r="M17" s="20"/>
      <c r="N17" s="2" t="s">
        <v>58</v>
      </c>
      <c r="O17" s="21" t="s">
        <v>42</v>
      </c>
      <c r="P17" s="21"/>
      <c r="Q17" s="21"/>
      <c r="R17" s="22">
        <f>828</f>
        <v>828</v>
      </c>
      <c r="S17" s="22"/>
      <c r="T17" s="22"/>
      <c r="U17" s="22"/>
      <c r="V17" s="6" t="s">
        <v>32</v>
      </c>
      <c r="W17" s="2" t="s">
        <v>19</v>
      </c>
      <c r="X17" s="7">
        <f>828</f>
        <v>828</v>
      </c>
    </row>
    <row r="18" spans="1:24" s="1" customFormat="1" ht="33.75" customHeight="1">
      <c r="A18" s="6" t="s">
        <v>59</v>
      </c>
      <c r="B18" s="19" t="s">
        <v>60</v>
      </c>
      <c r="C18" s="19"/>
      <c r="D18" s="19"/>
      <c r="E18" s="19"/>
      <c r="F18" s="19"/>
      <c r="G18" s="20" t="s">
        <v>61</v>
      </c>
      <c r="H18" s="20"/>
      <c r="I18" s="20"/>
      <c r="J18" s="20"/>
      <c r="K18" s="20"/>
      <c r="L18" s="20"/>
      <c r="M18" s="20"/>
      <c r="N18" s="2" t="s">
        <v>62</v>
      </c>
      <c r="O18" s="21" t="s">
        <v>42</v>
      </c>
      <c r="P18" s="21"/>
      <c r="Q18" s="21"/>
      <c r="R18" s="22">
        <f>1600</f>
        <v>1600</v>
      </c>
      <c r="S18" s="22"/>
      <c r="T18" s="22"/>
      <c r="U18" s="22"/>
      <c r="V18" s="6" t="s">
        <v>63</v>
      </c>
      <c r="W18" s="2" t="s">
        <v>19</v>
      </c>
      <c r="X18" s="7">
        <f>1600</f>
        <v>1600</v>
      </c>
    </row>
    <row r="19" spans="1:24" s="1" customFormat="1" ht="33.75" customHeight="1">
      <c r="A19" s="6" t="s">
        <v>64</v>
      </c>
      <c r="B19" s="19" t="s">
        <v>60</v>
      </c>
      <c r="C19" s="19"/>
      <c r="D19" s="19"/>
      <c r="E19" s="19"/>
      <c r="F19" s="19"/>
      <c r="G19" s="20" t="s">
        <v>61</v>
      </c>
      <c r="H19" s="20"/>
      <c r="I19" s="20"/>
      <c r="J19" s="20"/>
      <c r="K19" s="20"/>
      <c r="L19" s="20"/>
      <c r="M19" s="20"/>
      <c r="N19" s="2" t="s">
        <v>65</v>
      </c>
      <c r="O19" s="21" t="s">
        <v>42</v>
      </c>
      <c r="P19" s="21"/>
      <c r="Q19" s="21"/>
      <c r="R19" s="22">
        <f>1600</f>
        <v>1600</v>
      </c>
      <c r="S19" s="22"/>
      <c r="T19" s="22"/>
      <c r="U19" s="22"/>
      <c r="V19" s="6" t="s">
        <v>66</v>
      </c>
      <c r="W19" s="2" t="s">
        <v>19</v>
      </c>
      <c r="X19" s="7">
        <f>1600</f>
        <v>1600</v>
      </c>
    </row>
    <row r="20" spans="1:24" s="1" customFormat="1" ht="54.75" customHeight="1">
      <c r="A20" s="6" t="s">
        <v>67</v>
      </c>
      <c r="B20" s="19" t="s">
        <v>68</v>
      </c>
      <c r="C20" s="19"/>
      <c r="D20" s="19"/>
      <c r="E20" s="19"/>
      <c r="F20" s="19"/>
      <c r="G20" s="20" t="s">
        <v>69</v>
      </c>
      <c r="H20" s="20"/>
      <c r="I20" s="20"/>
      <c r="J20" s="20"/>
      <c r="K20" s="20"/>
      <c r="L20" s="20"/>
      <c r="M20" s="20"/>
      <c r="N20" s="2" t="s">
        <v>70</v>
      </c>
      <c r="O20" s="21" t="s">
        <v>71</v>
      </c>
      <c r="P20" s="21"/>
      <c r="Q20" s="21"/>
      <c r="R20" s="22">
        <f>67200</f>
        <v>67200</v>
      </c>
      <c r="S20" s="22"/>
      <c r="T20" s="22"/>
      <c r="U20" s="22"/>
      <c r="V20" s="6" t="s">
        <v>72</v>
      </c>
      <c r="W20" s="2" t="s">
        <v>19</v>
      </c>
      <c r="X20" s="7">
        <f>67200</f>
        <v>67200</v>
      </c>
    </row>
    <row r="21" spans="1:24" s="1" customFormat="1" ht="24" customHeight="1">
      <c r="A21" s="6" t="s">
        <v>73</v>
      </c>
      <c r="B21" s="19" t="s">
        <v>56</v>
      </c>
      <c r="C21" s="19"/>
      <c r="D21" s="19"/>
      <c r="E21" s="19"/>
      <c r="F21" s="19"/>
      <c r="G21" s="20" t="s">
        <v>57</v>
      </c>
      <c r="H21" s="20"/>
      <c r="I21" s="20"/>
      <c r="J21" s="20"/>
      <c r="K21" s="20"/>
      <c r="L21" s="20"/>
      <c r="M21" s="20"/>
      <c r="N21" s="2" t="s">
        <v>74</v>
      </c>
      <c r="O21" s="21" t="s">
        <v>75</v>
      </c>
      <c r="P21" s="21"/>
      <c r="Q21" s="21"/>
      <c r="R21" s="22">
        <f>828</f>
        <v>828</v>
      </c>
      <c r="S21" s="22"/>
      <c r="T21" s="22"/>
      <c r="U21" s="22"/>
      <c r="V21" s="6" t="s">
        <v>32</v>
      </c>
      <c r="W21" s="2" t="s">
        <v>19</v>
      </c>
      <c r="X21" s="7">
        <f>828</f>
        <v>828</v>
      </c>
    </row>
    <row r="22" spans="1:24" s="1" customFormat="1" ht="33.75" customHeight="1">
      <c r="A22" s="6" t="s">
        <v>76</v>
      </c>
      <c r="B22" s="19" t="s">
        <v>60</v>
      </c>
      <c r="C22" s="19"/>
      <c r="D22" s="19"/>
      <c r="E22" s="19"/>
      <c r="F22" s="19"/>
      <c r="G22" s="20" t="s">
        <v>61</v>
      </c>
      <c r="H22" s="20"/>
      <c r="I22" s="20"/>
      <c r="J22" s="20"/>
      <c r="K22" s="20"/>
      <c r="L22" s="20"/>
      <c r="M22" s="20"/>
      <c r="N22" s="2" t="s">
        <v>77</v>
      </c>
      <c r="O22" s="21" t="s">
        <v>75</v>
      </c>
      <c r="P22" s="21"/>
      <c r="Q22" s="21"/>
      <c r="R22" s="22">
        <f>1600</f>
        <v>1600</v>
      </c>
      <c r="S22" s="22"/>
      <c r="T22" s="22"/>
      <c r="U22" s="22"/>
      <c r="V22" s="6" t="s">
        <v>63</v>
      </c>
      <c r="W22" s="2" t="s">
        <v>19</v>
      </c>
      <c r="X22" s="7">
        <f>1600</f>
        <v>1600</v>
      </c>
    </row>
    <row r="23" spans="1:24" s="1" customFormat="1" ht="33.75" customHeight="1">
      <c r="A23" s="6" t="s">
        <v>78</v>
      </c>
      <c r="B23" s="19" t="s">
        <v>60</v>
      </c>
      <c r="C23" s="19"/>
      <c r="D23" s="19"/>
      <c r="E23" s="19"/>
      <c r="F23" s="19"/>
      <c r="G23" s="20" t="s">
        <v>61</v>
      </c>
      <c r="H23" s="20"/>
      <c r="I23" s="20"/>
      <c r="J23" s="20"/>
      <c r="K23" s="20"/>
      <c r="L23" s="20"/>
      <c r="M23" s="20"/>
      <c r="N23" s="2" t="s">
        <v>79</v>
      </c>
      <c r="O23" s="21" t="s">
        <v>75</v>
      </c>
      <c r="P23" s="21"/>
      <c r="Q23" s="21"/>
      <c r="R23" s="22">
        <f>1600</f>
        <v>1600</v>
      </c>
      <c r="S23" s="22"/>
      <c r="T23" s="22"/>
      <c r="U23" s="22"/>
      <c r="V23" s="6" t="s">
        <v>66</v>
      </c>
      <c r="W23" s="2" t="s">
        <v>19</v>
      </c>
      <c r="X23" s="7">
        <f>1600</f>
        <v>1600</v>
      </c>
    </row>
    <row r="24" spans="1:24" s="1" customFormat="1" ht="24" customHeight="1">
      <c r="A24" s="6" t="s">
        <v>80</v>
      </c>
      <c r="B24" s="19" t="s">
        <v>81</v>
      </c>
      <c r="C24" s="19"/>
      <c r="D24" s="19"/>
      <c r="E24" s="19"/>
      <c r="F24" s="19"/>
      <c r="G24" s="20" t="s">
        <v>82</v>
      </c>
      <c r="H24" s="20"/>
      <c r="I24" s="20"/>
      <c r="J24" s="20"/>
      <c r="K24" s="20"/>
      <c r="L24" s="20"/>
      <c r="M24" s="20"/>
      <c r="N24" s="2" t="s">
        <v>83</v>
      </c>
      <c r="O24" s="21" t="s">
        <v>84</v>
      </c>
      <c r="P24" s="21"/>
      <c r="Q24" s="21"/>
      <c r="R24" s="22">
        <f>150</f>
        <v>150</v>
      </c>
      <c r="S24" s="22"/>
      <c r="T24" s="22"/>
      <c r="U24" s="22"/>
      <c r="V24" s="6" t="s">
        <v>85</v>
      </c>
      <c r="W24" s="2" t="s">
        <v>86</v>
      </c>
      <c r="X24" s="7">
        <f>1.5</f>
        <v>1.5</v>
      </c>
    </row>
    <row r="25" spans="1:24" s="1" customFormat="1" ht="24" customHeight="1">
      <c r="A25" s="6" t="s">
        <v>87</v>
      </c>
      <c r="B25" s="19" t="s">
        <v>81</v>
      </c>
      <c r="C25" s="19"/>
      <c r="D25" s="19"/>
      <c r="E25" s="19"/>
      <c r="F25" s="19"/>
      <c r="G25" s="20" t="s">
        <v>82</v>
      </c>
      <c r="H25" s="20"/>
      <c r="I25" s="20"/>
      <c r="J25" s="20"/>
      <c r="K25" s="20"/>
      <c r="L25" s="20"/>
      <c r="M25" s="20"/>
      <c r="N25" s="2" t="s">
        <v>83</v>
      </c>
      <c r="O25" s="21" t="s">
        <v>84</v>
      </c>
      <c r="P25" s="21"/>
      <c r="Q25" s="21"/>
      <c r="R25" s="22">
        <f>1540</f>
        <v>1540</v>
      </c>
      <c r="S25" s="22"/>
      <c r="T25" s="22"/>
      <c r="U25" s="22"/>
      <c r="V25" s="6" t="s">
        <v>88</v>
      </c>
      <c r="W25" s="2" t="s">
        <v>25</v>
      </c>
      <c r="X25" s="7">
        <f>220</f>
        <v>220</v>
      </c>
    </row>
    <row r="26" spans="1:24" s="1" customFormat="1" ht="24" customHeight="1">
      <c r="A26" s="6" t="s">
        <v>89</v>
      </c>
      <c r="B26" s="19" t="s">
        <v>81</v>
      </c>
      <c r="C26" s="19"/>
      <c r="D26" s="19"/>
      <c r="E26" s="19"/>
      <c r="F26" s="19"/>
      <c r="G26" s="20" t="s">
        <v>82</v>
      </c>
      <c r="H26" s="20"/>
      <c r="I26" s="20"/>
      <c r="J26" s="20"/>
      <c r="K26" s="20"/>
      <c r="L26" s="20"/>
      <c r="M26" s="20"/>
      <c r="N26" s="2" t="s">
        <v>83</v>
      </c>
      <c r="O26" s="21" t="s">
        <v>84</v>
      </c>
      <c r="P26" s="21"/>
      <c r="Q26" s="21"/>
      <c r="R26" s="22">
        <f>300</f>
        <v>300</v>
      </c>
      <c r="S26" s="22"/>
      <c r="T26" s="22"/>
      <c r="U26" s="22"/>
      <c r="V26" s="6" t="s">
        <v>90</v>
      </c>
      <c r="W26" s="2" t="s">
        <v>67</v>
      </c>
      <c r="X26" s="7">
        <f>25</f>
        <v>25</v>
      </c>
    </row>
    <row r="27" spans="1:24" s="1" customFormat="1" ht="24" customHeight="1">
      <c r="A27" s="6" t="s">
        <v>91</v>
      </c>
      <c r="B27" s="19" t="s">
        <v>81</v>
      </c>
      <c r="C27" s="19"/>
      <c r="D27" s="19"/>
      <c r="E27" s="19"/>
      <c r="F27" s="19"/>
      <c r="G27" s="20" t="s">
        <v>82</v>
      </c>
      <c r="H27" s="20"/>
      <c r="I27" s="20"/>
      <c r="J27" s="20"/>
      <c r="K27" s="20"/>
      <c r="L27" s="20"/>
      <c r="M27" s="20"/>
      <c r="N27" s="2" t="s">
        <v>83</v>
      </c>
      <c r="O27" s="21" t="s">
        <v>84</v>
      </c>
      <c r="P27" s="21"/>
      <c r="Q27" s="21"/>
      <c r="R27" s="22">
        <f>60</f>
        <v>60</v>
      </c>
      <c r="S27" s="22"/>
      <c r="T27" s="22"/>
      <c r="U27" s="22"/>
      <c r="V27" s="6" t="s">
        <v>92</v>
      </c>
      <c r="W27" s="2" t="s">
        <v>22</v>
      </c>
      <c r="X27" s="7">
        <f>15</f>
        <v>15</v>
      </c>
    </row>
    <row r="28" spans="1:24" s="1" customFormat="1" ht="24" customHeight="1">
      <c r="A28" s="6" t="s">
        <v>93</v>
      </c>
      <c r="B28" s="19" t="s">
        <v>81</v>
      </c>
      <c r="C28" s="19"/>
      <c r="D28" s="19"/>
      <c r="E28" s="19"/>
      <c r="F28" s="19"/>
      <c r="G28" s="20" t="s">
        <v>82</v>
      </c>
      <c r="H28" s="20"/>
      <c r="I28" s="20"/>
      <c r="J28" s="20"/>
      <c r="K28" s="20"/>
      <c r="L28" s="20"/>
      <c r="M28" s="20"/>
      <c r="N28" s="2" t="s">
        <v>83</v>
      </c>
      <c r="O28" s="21" t="s">
        <v>84</v>
      </c>
      <c r="P28" s="21"/>
      <c r="Q28" s="21"/>
      <c r="R28" s="22">
        <f>47.5</f>
        <v>47.5</v>
      </c>
      <c r="S28" s="22"/>
      <c r="T28" s="22"/>
      <c r="U28" s="22"/>
      <c r="V28" s="6" t="s">
        <v>94</v>
      </c>
      <c r="W28" s="2" t="s">
        <v>95</v>
      </c>
      <c r="X28" s="7">
        <f>1</f>
        <v>1</v>
      </c>
    </row>
    <row r="29" spans="1:24" s="1" customFormat="1" ht="24" customHeight="1">
      <c r="A29" s="6" t="s">
        <v>96</v>
      </c>
      <c r="B29" s="19" t="s">
        <v>81</v>
      </c>
      <c r="C29" s="19"/>
      <c r="D29" s="19"/>
      <c r="E29" s="19"/>
      <c r="F29" s="19"/>
      <c r="G29" s="20" t="s">
        <v>82</v>
      </c>
      <c r="H29" s="20"/>
      <c r="I29" s="20"/>
      <c r="J29" s="20"/>
      <c r="K29" s="20"/>
      <c r="L29" s="20"/>
      <c r="M29" s="20"/>
      <c r="N29" s="2" t="s">
        <v>83</v>
      </c>
      <c r="O29" s="21" t="s">
        <v>84</v>
      </c>
      <c r="P29" s="21"/>
      <c r="Q29" s="21"/>
      <c r="R29" s="22">
        <f>70</f>
        <v>70</v>
      </c>
      <c r="S29" s="22"/>
      <c r="T29" s="22"/>
      <c r="U29" s="22"/>
      <c r="V29" s="6" t="s">
        <v>97</v>
      </c>
      <c r="W29" s="2" t="s">
        <v>20</v>
      </c>
      <c r="X29" s="7">
        <f>35</f>
        <v>35</v>
      </c>
    </row>
    <row r="30" spans="1:24" s="1" customFormat="1" ht="33.75" customHeight="1">
      <c r="A30" s="6" t="s">
        <v>98</v>
      </c>
      <c r="B30" s="19" t="s">
        <v>99</v>
      </c>
      <c r="C30" s="19"/>
      <c r="D30" s="19"/>
      <c r="E30" s="19"/>
      <c r="F30" s="19"/>
      <c r="G30" s="20" t="s">
        <v>100</v>
      </c>
      <c r="H30" s="20"/>
      <c r="I30" s="20"/>
      <c r="J30" s="20"/>
      <c r="K30" s="20"/>
      <c r="L30" s="20"/>
      <c r="M30" s="20"/>
      <c r="N30" s="2" t="s">
        <v>101</v>
      </c>
      <c r="O30" s="21" t="s">
        <v>102</v>
      </c>
      <c r="P30" s="21"/>
      <c r="Q30" s="21"/>
      <c r="R30" s="22">
        <f>3275</f>
        <v>3275</v>
      </c>
      <c r="S30" s="22"/>
      <c r="T30" s="22"/>
      <c r="U30" s="22"/>
      <c r="V30" s="6" t="s">
        <v>103</v>
      </c>
      <c r="W30" s="2" t="s">
        <v>19</v>
      </c>
      <c r="X30" s="7">
        <f>3275</f>
        <v>3275</v>
      </c>
    </row>
    <row r="31" spans="1:24" s="1" customFormat="1" ht="33.75" customHeight="1">
      <c r="A31" s="6" t="s">
        <v>104</v>
      </c>
      <c r="B31" s="19" t="s">
        <v>99</v>
      </c>
      <c r="C31" s="19"/>
      <c r="D31" s="19"/>
      <c r="E31" s="19"/>
      <c r="F31" s="19"/>
      <c r="G31" s="20" t="s">
        <v>100</v>
      </c>
      <c r="H31" s="20"/>
      <c r="I31" s="20"/>
      <c r="J31" s="20"/>
      <c r="K31" s="20"/>
      <c r="L31" s="20"/>
      <c r="M31" s="20"/>
      <c r="N31" s="2" t="s">
        <v>105</v>
      </c>
      <c r="O31" s="21" t="s">
        <v>102</v>
      </c>
      <c r="P31" s="21"/>
      <c r="Q31" s="21"/>
      <c r="R31" s="22">
        <f>350</f>
        <v>350</v>
      </c>
      <c r="S31" s="22"/>
      <c r="T31" s="22"/>
      <c r="U31" s="22"/>
      <c r="V31" s="6" t="s">
        <v>103</v>
      </c>
      <c r="W31" s="2" t="s">
        <v>19</v>
      </c>
      <c r="X31" s="7">
        <f>350</f>
        <v>350</v>
      </c>
    </row>
    <row r="32" spans="1:24" s="1" customFormat="1" ht="33.75" customHeight="1">
      <c r="A32" s="6" t="s">
        <v>106</v>
      </c>
      <c r="B32" s="19" t="s">
        <v>52</v>
      </c>
      <c r="C32" s="19"/>
      <c r="D32" s="19"/>
      <c r="E32" s="19"/>
      <c r="F32" s="19"/>
      <c r="G32" s="20" t="s">
        <v>53</v>
      </c>
      <c r="H32" s="20"/>
      <c r="I32" s="20"/>
      <c r="J32" s="20"/>
      <c r="K32" s="20"/>
      <c r="L32" s="20"/>
      <c r="M32" s="20"/>
      <c r="N32" s="2" t="s">
        <v>107</v>
      </c>
      <c r="O32" s="21" t="s">
        <v>108</v>
      </c>
      <c r="P32" s="21"/>
      <c r="Q32" s="21"/>
      <c r="R32" s="22">
        <f>13183.99</f>
        <v>13183.99</v>
      </c>
      <c r="S32" s="22"/>
      <c r="T32" s="22"/>
      <c r="U32" s="22"/>
      <c r="V32" s="6" t="s">
        <v>55</v>
      </c>
      <c r="W32" s="2" t="s">
        <v>19</v>
      </c>
      <c r="X32" s="7">
        <f>13183.99</f>
        <v>13183.99</v>
      </c>
    </row>
    <row r="33" spans="1:24" s="1" customFormat="1" ht="33.75" customHeight="1">
      <c r="A33" s="6" t="s">
        <v>109</v>
      </c>
      <c r="B33" s="19" t="s">
        <v>52</v>
      </c>
      <c r="C33" s="19"/>
      <c r="D33" s="19"/>
      <c r="E33" s="19"/>
      <c r="F33" s="19"/>
      <c r="G33" s="20" t="s">
        <v>53</v>
      </c>
      <c r="H33" s="20"/>
      <c r="I33" s="20"/>
      <c r="J33" s="20"/>
      <c r="K33" s="20"/>
      <c r="L33" s="20"/>
      <c r="M33" s="20"/>
      <c r="N33" s="2" t="s">
        <v>110</v>
      </c>
      <c r="O33" s="21" t="s">
        <v>108</v>
      </c>
      <c r="P33" s="21"/>
      <c r="Q33" s="21"/>
      <c r="R33" s="22">
        <f>10325</f>
        <v>10325</v>
      </c>
      <c r="S33" s="22"/>
      <c r="T33" s="22"/>
      <c r="U33" s="22"/>
      <c r="V33" s="6" t="s">
        <v>55</v>
      </c>
      <c r="W33" s="2" t="s">
        <v>19</v>
      </c>
      <c r="X33" s="7">
        <f>10325</f>
        <v>10325</v>
      </c>
    </row>
    <row r="34" spans="1:24" s="1" customFormat="1" ht="33.75" customHeight="1">
      <c r="A34" s="6" t="s">
        <v>111</v>
      </c>
      <c r="B34" s="19" t="s">
        <v>52</v>
      </c>
      <c r="C34" s="19"/>
      <c r="D34" s="19"/>
      <c r="E34" s="19"/>
      <c r="F34" s="19"/>
      <c r="G34" s="20" t="s">
        <v>53</v>
      </c>
      <c r="H34" s="20"/>
      <c r="I34" s="20"/>
      <c r="J34" s="20"/>
      <c r="K34" s="20"/>
      <c r="L34" s="20"/>
      <c r="M34" s="20"/>
      <c r="N34" s="2" t="s">
        <v>112</v>
      </c>
      <c r="O34" s="21" t="s">
        <v>108</v>
      </c>
      <c r="P34" s="21"/>
      <c r="Q34" s="21"/>
      <c r="R34" s="22">
        <f>6500</f>
        <v>6500</v>
      </c>
      <c r="S34" s="22"/>
      <c r="T34" s="22"/>
      <c r="U34" s="22"/>
      <c r="V34" s="6" t="s">
        <v>113</v>
      </c>
      <c r="W34" s="2" t="s">
        <v>19</v>
      </c>
      <c r="X34" s="7">
        <f>6500</f>
        <v>6500</v>
      </c>
    </row>
    <row r="35" spans="1:24" s="1" customFormat="1" ht="24" customHeight="1">
      <c r="A35" s="6" t="s">
        <v>114</v>
      </c>
      <c r="B35" s="19" t="s">
        <v>28</v>
      </c>
      <c r="C35" s="19"/>
      <c r="D35" s="19"/>
      <c r="E35" s="19"/>
      <c r="F35" s="19"/>
      <c r="G35" s="20" t="s">
        <v>29</v>
      </c>
      <c r="H35" s="20"/>
      <c r="I35" s="20"/>
      <c r="J35" s="20"/>
      <c r="K35" s="20"/>
      <c r="L35" s="20"/>
      <c r="M35" s="20"/>
      <c r="N35" s="2" t="s">
        <v>115</v>
      </c>
      <c r="O35" s="21" t="s">
        <v>116</v>
      </c>
      <c r="P35" s="21"/>
      <c r="Q35" s="21"/>
      <c r="R35" s="22">
        <f>682.04</f>
        <v>682.04</v>
      </c>
      <c r="S35" s="22"/>
      <c r="T35" s="22"/>
      <c r="U35" s="22"/>
      <c r="V35" s="6" t="s">
        <v>32</v>
      </c>
      <c r="W35" s="2" t="s">
        <v>19</v>
      </c>
      <c r="X35" s="7">
        <f>682.04</f>
        <v>682.04</v>
      </c>
    </row>
    <row r="36" spans="1:24" s="1" customFormat="1" ht="24" customHeight="1">
      <c r="A36" s="6" t="s">
        <v>117</v>
      </c>
      <c r="B36" s="19" t="s">
        <v>45</v>
      </c>
      <c r="C36" s="19"/>
      <c r="D36" s="19"/>
      <c r="E36" s="19"/>
      <c r="F36" s="19"/>
      <c r="G36" s="20" t="s">
        <v>46</v>
      </c>
      <c r="H36" s="20"/>
      <c r="I36" s="20"/>
      <c r="J36" s="20"/>
      <c r="K36" s="20"/>
      <c r="L36" s="20"/>
      <c r="M36" s="20"/>
      <c r="N36" s="2" t="s">
        <v>118</v>
      </c>
      <c r="O36" s="21" t="s">
        <v>116</v>
      </c>
      <c r="P36" s="21"/>
      <c r="Q36" s="21"/>
      <c r="R36" s="22">
        <f>20752.11</f>
        <v>20752.11</v>
      </c>
      <c r="S36" s="22"/>
      <c r="T36" s="22"/>
      <c r="U36" s="22"/>
      <c r="V36" s="6" t="s">
        <v>48</v>
      </c>
      <c r="W36" s="2" t="s">
        <v>19</v>
      </c>
      <c r="X36" s="7">
        <f>20752.11</f>
        <v>20752.11</v>
      </c>
    </row>
    <row r="37" spans="1:24" s="1" customFormat="1" ht="24" customHeight="1">
      <c r="A37" s="6" t="s">
        <v>119</v>
      </c>
      <c r="B37" s="19" t="s">
        <v>33</v>
      </c>
      <c r="C37" s="19"/>
      <c r="D37" s="19"/>
      <c r="E37" s="19"/>
      <c r="F37" s="19"/>
      <c r="G37" s="20" t="s">
        <v>34</v>
      </c>
      <c r="H37" s="20"/>
      <c r="I37" s="20"/>
      <c r="J37" s="20"/>
      <c r="K37" s="20"/>
      <c r="L37" s="20"/>
      <c r="M37" s="20"/>
      <c r="N37" s="2" t="s">
        <v>120</v>
      </c>
      <c r="O37" s="21" t="s">
        <v>121</v>
      </c>
      <c r="P37" s="21"/>
      <c r="Q37" s="21"/>
      <c r="R37" s="22">
        <f>5491.5</f>
        <v>5491.5</v>
      </c>
      <c r="S37" s="22"/>
      <c r="T37" s="22"/>
      <c r="U37" s="22"/>
      <c r="V37" s="6" t="s">
        <v>37</v>
      </c>
      <c r="W37" s="2" t="s">
        <v>122</v>
      </c>
      <c r="X37" s="7">
        <f>33.28</f>
        <v>33.28</v>
      </c>
    </row>
    <row r="38" spans="1:24" s="1" customFormat="1" ht="13.5" customHeight="1">
      <c r="A38" s="17" t="s">
        <v>123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>
        <v>196669.68</v>
      </c>
      <c r="S38" s="18"/>
      <c r="T38" s="18"/>
      <c r="U38" s="18"/>
      <c r="V38" s="8" t="s">
        <v>124</v>
      </c>
      <c r="W38" s="8">
        <v>599.87</v>
      </c>
      <c r="X38" s="9" t="s">
        <v>124</v>
      </c>
    </row>
    <row r="39" spans="1:24" s="1" customFormat="1" ht="13.5" customHeight="1">
      <c r="A39" s="12" t="s">
        <v>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13.5" customHeight="1">
      <c r="A40" s="15" t="s">
        <v>125</v>
      </c>
      <c r="B40" s="15"/>
      <c r="C40" s="15"/>
      <c r="D40" s="15" t="s">
        <v>0</v>
      </c>
      <c r="E40" s="15"/>
      <c r="F40" s="15"/>
      <c r="G40" s="15"/>
      <c r="H40" s="15"/>
      <c r="I40" s="15"/>
      <c r="J40" s="15"/>
      <c r="K40" s="16" t="s">
        <v>126</v>
      </c>
      <c r="L40" s="16"/>
      <c r="M40" s="16"/>
      <c r="N40" s="16"/>
      <c r="O40" s="16"/>
      <c r="P40" s="16"/>
      <c r="Q40" s="16"/>
      <c r="R40" s="16"/>
      <c r="S40" s="11" t="s">
        <v>0</v>
      </c>
      <c r="T40" s="11"/>
      <c r="U40" s="11"/>
      <c r="V40" s="11"/>
      <c r="W40" s="11"/>
      <c r="X40" s="11"/>
    </row>
    <row r="41" spans="1:24" s="1" customFormat="1" ht="13.5" customHeight="1">
      <c r="A41" s="11" t="s">
        <v>0</v>
      </c>
      <c r="B41" s="11"/>
      <c r="C41" s="11"/>
      <c r="D41" s="11" t="s">
        <v>0</v>
      </c>
      <c r="E41" s="11"/>
      <c r="F41" s="14" t="s">
        <v>127</v>
      </c>
      <c r="G41" s="14"/>
      <c r="H41" s="14"/>
      <c r="I41" s="10" t="s">
        <v>0</v>
      </c>
      <c r="J41" s="11" t="s">
        <v>0</v>
      </c>
      <c r="K41" s="11"/>
      <c r="L41" s="11"/>
      <c r="M41" s="14" t="s">
        <v>128</v>
      </c>
      <c r="N41" s="14"/>
      <c r="O41" s="14"/>
      <c r="P41" s="14"/>
      <c r="Q41" s="11" t="s">
        <v>0</v>
      </c>
      <c r="R41" s="11"/>
      <c r="S41" s="11"/>
      <c r="T41" s="11"/>
      <c r="U41" s="11"/>
      <c r="V41" s="11"/>
      <c r="W41" s="11"/>
      <c r="X41" s="11"/>
    </row>
    <row r="42" spans="1:24" s="1" customFormat="1" ht="25.5" customHeight="1">
      <c r="A42" s="15" t="s">
        <v>129</v>
      </c>
      <c r="B42" s="15"/>
      <c r="C42" s="15"/>
      <c r="D42" s="15" t="s">
        <v>0</v>
      </c>
      <c r="E42" s="15"/>
      <c r="F42" s="15"/>
      <c r="G42" s="15"/>
      <c r="H42" s="15"/>
      <c r="I42" s="15"/>
      <c r="J42" s="15"/>
      <c r="K42" s="16" t="s">
        <v>0</v>
      </c>
      <c r="L42" s="16"/>
      <c r="M42" s="16"/>
      <c r="N42" s="16"/>
      <c r="O42" s="16"/>
      <c r="P42" s="16"/>
      <c r="Q42" s="16"/>
      <c r="R42" s="16"/>
      <c r="S42" s="11" t="s">
        <v>0</v>
      </c>
      <c r="T42" s="11"/>
      <c r="U42" s="11"/>
      <c r="V42" s="11"/>
      <c r="W42" s="11"/>
      <c r="X42" s="11"/>
    </row>
    <row r="43" spans="1:24" s="1" customFormat="1" ht="13.5" customHeight="1">
      <c r="A43" s="11" t="s">
        <v>0</v>
      </c>
      <c r="B43" s="11"/>
      <c r="C43" s="11"/>
      <c r="D43" s="10" t="s">
        <v>0</v>
      </c>
      <c r="E43" s="14" t="s">
        <v>127</v>
      </c>
      <c r="F43" s="14"/>
      <c r="G43" s="14"/>
      <c r="H43" s="14"/>
      <c r="I43" s="10" t="s">
        <v>0</v>
      </c>
      <c r="J43" s="11" t="s">
        <v>0</v>
      </c>
      <c r="K43" s="11"/>
      <c r="L43" s="11"/>
      <c r="M43" s="14" t="s">
        <v>128</v>
      </c>
      <c r="N43" s="14"/>
      <c r="O43" s="14"/>
      <c r="P43" s="14"/>
      <c r="Q43" s="11" t="s">
        <v>0</v>
      </c>
      <c r="R43" s="11"/>
      <c r="S43" s="11"/>
      <c r="T43" s="11"/>
      <c r="U43" s="11"/>
      <c r="V43" s="11"/>
      <c r="W43" s="11"/>
      <c r="X43" s="11"/>
    </row>
    <row r="44" spans="1:24" s="1" customFormat="1" ht="24" customHeight="1">
      <c r="A44" s="12" t="s">
        <v>130</v>
      </c>
      <c r="B44" s="12"/>
      <c r="C44" s="12"/>
      <c r="D44" s="12"/>
      <c r="E44" s="12"/>
      <c r="F44" s="12"/>
      <c r="G44" s="12"/>
      <c r="H44" s="13" t="s"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2" t="s">
        <v>0</v>
      </c>
      <c r="U44" s="12"/>
      <c r="V44" s="12"/>
      <c r="W44" s="12"/>
      <c r="X44" s="12"/>
    </row>
  </sheetData>
  <mergeCells count="163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A38:Q38"/>
    <mergeCell ref="R38:U38"/>
    <mergeCell ref="A39:X39"/>
    <mergeCell ref="A40:C40"/>
    <mergeCell ref="D40:J40"/>
    <mergeCell ref="K40:R40"/>
    <mergeCell ref="S40:X40"/>
    <mergeCell ref="M41:P41"/>
    <mergeCell ref="Q41:X41"/>
    <mergeCell ref="A42:C42"/>
    <mergeCell ref="D42:J42"/>
    <mergeCell ref="K42:R42"/>
    <mergeCell ref="S42:X42"/>
    <mergeCell ref="A41:C41"/>
    <mergeCell ref="D41:E41"/>
    <mergeCell ref="F41:H41"/>
    <mergeCell ref="J41:L41"/>
    <mergeCell ref="Q43:X43"/>
    <mergeCell ref="A44:G44"/>
    <mergeCell ref="H44:S44"/>
    <mergeCell ref="T44:X44"/>
    <mergeCell ref="A43:C43"/>
    <mergeCell ref="E43:H43"/>
    <mergeCell ref="J43:L43"/>
    <mergeCell ref="M43:P4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2016-05-31T10:28:59Z</dcterms:created>
  <dcterms:modified xsi:type="dcterms:W3CDTF">2016-05-31T10:31:00Z</dcterms:modified>
  <cp:category/>
  <cp:version/>
  <cp:contentType/>
  <cp:contentStatus/>
</cp:coreProperties>
</file>